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0" yWindow="-90" windowWidth="17220" windowHeight="6980"/>
  </bookViews>
  <sheets>
    <sheet name="Vlookup" sheetId="1" r:id="rId1"/>
    <sheet name="Grade sheet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58" i="1" l="1"/>
  <c r="D10" i="2"/>
  <c r="D9" i="2"/>
  <c r="D8" i="2"/>
  <c r="D7" i="2"/>
  <c r="D6" i="2"/>
  <c r="D5" i="2"/>
  <c r="D4" i="2"/>
  <c r="D3" i="2"/>
  <c r="D2" i="2"/>
  <c r="F45" i="1"/>
  <c r="B23" i="1"/>
  <c r="B18" i="1"/>
  <c r="B21" i="1"/>
  <c r="G7" i="1"/>
  <c r="E35" i="1"/>
  <c r="E34" i="1"/>
  <c r="E33" i="1"/>
  <c r="E29" i="1"/>
</calcChain>
</file>

<file path=xl/sharedStrings.xml><?xml version="1.0" encoding="utf-8"?>
<sst xmlns="http://schemas.openxmlformats.org/spreadsheetml/2006/main" count="90" uniqueCount="86">
  <si>
    <t>VLOOKUP(lookup_value, table_array, col_index_num, [range_lookup])</t>
  </si>
  <si>
    <t>Viscosity</t>
  </si>
  <si>
    <t>Temperature</t>
  </si>
  <si>
    <t>a</t>
  </si>
  <si>
    <t>s</t>
  </si>
  <si>
    <t>d</t>
  </si>
  <si>
    <t>f</t>
  </si>
  <si>
    <t>g</t>
  </si>
  <si>
    <t>h</t>
  </si>
  <si>
    <t>j</t>
  </si>
  <si>
    <t>k</t>
  </si>
  <si>
    <t>l</t>
  </si>
  <si>
    <t xml:space="preserve">   H21의 VALUE를 바꿔가며 Vlookup을 사용해도 된다.</t>
  </si>
  <si>
    <t>요구하는 value (숫자, 글씨 모두 가능) 에만 해당하는 다른 데이터를 찾아준다.</t>
  </si>
  <si>
    <t>직원 넘버를 누르면 이름을 찾아준다.</t>
  </si>
  <si>
    <t>연습 1.</t>
  </si>
  <si>
    <t>연습 3:  A column 에서 해당하는 가로줄 데이터를 가지고 각종 계산도 할수있다.</t>
  </si>
  <si>
    <t xml:space="preserve">Item-ID </t>
  </si>
  <si>
    <t xml:space="preserve">Item </t>
  </si>
  <si>
    <t xml:space="preserve">Cost </t>
  </si>
  <si>
    <t xml:space="preserve">Markup </t>
  </si>
  <si>
    <t>Stroller</t>
  </si>
  <si>
    <t>Bib</t>
  </si>
  <si>
    <t>Diapers</t>
  </si>
  <si>
    <t>Wipes</t>
  </si>
  <si>
    <t>Aspirator</t>
  </si>
  <si>
    <t xml:space="preserve"> Sign</t>
  </si>
  <si>
    <t xml:space="preserve">Last name </t>
  </si>
  <si>
    <t xml:space="preserve">First name </t>
  </si>
  <si>
    <t>Title</t>
  </si>
  <si>
    <t>Davis</t>
  </si>
  <si>
    <t>Sara</t>
  </si>
  <si>
    <t xml:space="preserve">Sales Rep. </t>
  </si>
  <si>
    <t>Fontana</t>
  </si>
  <si>
    <t>Olivier</t>
  </si>
  <si>
    <t>V.P. of Sales</t>
  </si>
  <si>
    <t>Leal</t>
  </si>
  <si>
    <t>Karina</t>
  </si>
  <si>
    <t>Sales Rep.</t>
  </si>
  <si>
    <t>Patten</t>
  </si>
  <si>
    <t>Michael</t>
  </si>
  <si>
    <t>Burke</t>
  </si>
  <si>
    <t>Brian</t>
  </si>
  <si>
    <t>Sales Mgr.</t>
  </si>
  <si>
    <t>Sousa</t>
  </si>
  <si>
    <t>Luis</t>
  </si>
  <si>
    <t>=Vlookup(5,A10:E15, 3, false)</t>
  </si>
  <si>
    <t>답:</t>
  </si>
  <si>
    <t>=IF(ISNA(VLOOKUP(5,A2:E7,2,FALSE)) = TRUE, "Employee not found", VLOOKUP(5,A2:E7,2,FALSE))</t>
  </si>
  <si>
    <t>마지막에 True를 쓰려면 sort가 되어 있어야한다.</t>
  </si>
  <si>
    <t>=VLOOKUP(5,A10:E15,2,FALSE)</t>
  </si>
  <si>
    <t>=IF(ISNA(VLOOKUP(3,A10:E15,2,FALSE)) = TRUE, "Employee not found", VLOOKUP(3,A10:E15,2,FALSE))</t>
  </si>
  <si>
    <t>funtion '=isna (checks whether a value is n/A, and returns TRUE or FALSE)</t>
  </si>
  <si>
    <t xml:space="preserve">  1이 없으면 1보다 작은 숫자중 가장 가까운 숫자를 찾는다</t>
  </si>
  <si>
    <t>=VLOOKUP(1,A29:D37,2)</t>
  </si>
  <si>
    <t>=VLOOKUP(1,A29:D37,3)</t>
  </si>
  <si>
    <t>=VLOOKUP(1,A29:D37,4)</t>
  </si>
  <si>
    <t>연습 3</t>
  </si>
  <si>
    <t>A1</t>
  </si>
  <si>
    <t>B12</t>
  </si>
  <si>
    <t>C25</t>
  </si>
  <si>
    <t>C29</t>
  </si>
  <si>
    <t>A7</t>
  </si>
  <si>
    <t>상품 판매 가격 계산하기</t>
  </si>
  <si>
    <t>상품 ID</t>
  </si>
  <si>
    <t>c25</t>
  </si>
  <si>
    <t xml:space="preserve"> 판매가=$21.45*(1+35%)</t>
  </si>
  <si>
    <r>
      <t>ID</t>
    </r>
    <r>
      <rPr>
        <sz val="12"/>
        <color rgb="FF000000"/>
        <rFont val="Arial"/>
        <family val="2"/>
      </rPr>
      <t xml:space="preserve"> </t>
    </r>
  </si>
  <si>
    <r>
      <t>Birth date</t>
    </r>
    <r>
      <rPr>
        <sz val="12"/>
        <color rgb="FF000000"/>
        <rFont val="Arial"/>
        <family val="2"/>
      </rPr>
      <t xml:space="preserve"> </t>
    </r>
  </si>
  <si>
    <t>***고급 hidden</t>
  </si>
  <si>
    <t>student ID</t>
  </si>
  <si>
    <t>Math</t>
  </si>
  <si>
    <t>English</t>
  </si>
  <si>
    <t>Average</t>
  </si>
  <si>
    <t>Execise</t>
  </si>
  <si>
    <t>='[Excel intermediate Lecture Kevin 2016.xlsx]Sheet1'!$A$11</t>
  </si>
  <si>
    <t>다른 sheet 나 다른 엑셀 서류에서 필요한 서류에서 해당 고객의 데이터를 찾는등, 많은 숫자를 핸들하는</t>
  </si>
  <si>
    <t>은행직원, 고객 관리자등이 꼭 알아야하는 funtion이다.</t>
  </si>
  <si>
    <t>=VLOOKUP(B57,'Grade sheet'!A2:D10,3)</t>
  </si>
  <si>
    <t>* "Grade Sheet"에서 학생 ID로 Math, English, Average 등을 찾는 문제</t>
  </si>
  <si>
    <t xml:space="preserve">마지막이  false면 A 가 </t>
  </si>
  <si>
    <t>acending sort가 안되어있어도 된다.</t>
  </si>
  <si>
    <r>
      <t xml:space="preserve">  </t>
    </r>
    <r>
      <rPr>
        <b/>
        <sz val="20"/>
        <color theme="1"/>
        <rFont val="Arial"/>
        <family val="2"/>
      </rPr>
      <t>VLOOKUP</t>
    </r>
    <r>
      <rPr>
        <sz val="14"/>
        <color theme="1"/>
        <rFont val="Arial"/>
        <family val="2"/>
      </rPr>
      <t xml:space="preserve"> funtion은 </t>
    </r>
    <r>
      <rPr>
        <sz val="11"/>
        <color theme="1"/>
        <rFont val="Arial"/>
        <family val="2"/>
      </rPr>
      <t>엑셀로 준비된 데이터에서 첫번째 컬럼을 가지고 시작한다.</t>
    </r>
  </si>
  <si>
    <t>=VLOOKUP(b39,A29:D37,2)</t>
  </si>
  <si>
    <t>=VLOOKUP(1,A30:c38,2)</t>
  </si>
  <si>
    <t xml:space="preserve">      =VLOOKUP(F44,A45:D49,3)*(1+VLOOKUP(F44,A45:D49,4))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</si>
</sst>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u/>
      <sz val="12"/>
      <color rgb="FF000000"/>
      <name val="Arial"/>
      <family val="2"/>
    </font>
    <font>
      <sz val="14"/>
      <color theme="1"/>
      <name val="Arial"/>
      <family val="2"/>
    </font>
    <font>
      <b/>
      <sz val="20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quotePrefix="1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quotePrefix="1" applyFont="1"/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0" xfId="0" quotePrefix="1" applyFont="1"/>
    <xf numFmtId="0" fontId="2" fillId="0" borderId="0" xfId="0" quotePrefix="1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8" fontId="2" fillId="0" borderId="1" xfId="0" applyNumberFormat="1" applyFont="1" applyBorder="1" applyAlignment="1">
      <alignment vertical="center" wrapText="1"/>
    </xf>
    <xf numFmtId="9" fontId="2" fillId="0" borderId="1" xfId="0" applyNumberFormat="1" applyFont="1" applyBorder="1" applyAlignment="1">
      <alignment vertical="center" wrapText="1"/>
    </xf>
    <xf numFmtId="0" fontId="7" fillId="0" borderId="0" xfId="0" applyFont="1"/>
    <xf numFmtId="0" fontId="1" fillId="0" borderId="0" xfId="0" applyFont="1"/>
    <xf numFmtId="0" fontId="3" fillId="0" borderId="0" xfId="0" quotePrefix="1" applyFont="1"/>
    <xf numFmtId="0" fontId="3" fillId="0" borderId="0" xfId="0" applyFont="1"/>
    <xf numFmtId="0" fontId="9" fillId="3" borderId="0" xfId="0" applyFont="1" applyFill="1"/>
    <xf numFmtId="0" fontId="3" fillId="3" borderId="0" xfId="0" quotePrefix="1" applyFont="1" applyFill="1"/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Border="1"/>
    <xf numFmtId="0" fontId="2" fillId="0" borderId="1" xfId="0" applyFont="1" applyBorder="1"/>
    <xf numFmtId="0" fontId="4" fillId="0" borderId="1" xfId="0" quotePrefix="1" applyFont="1" applyBorder="1"/>
    <xf numFmtId="0" fontId="0" fillId="0" borderId="1" xfId="0" applyBorder="1"/>
    <xf numFmtId="0" fontId="2" fillId="0" borderId="1" xfId="0" quotePrefix="1" applyFont="1" applyBorder="1"/>
    <xf numFmtId="0" fontId="12" fillId="0" borderId="0" xfId="0" quotePrefix="1" applyFont="1"/>
    <xf numFmtId="0" fontId="13" fillId="0" borderId="0" xfId="0" applyFont="1"/>
    <xf numFmtId="0" fontId="11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topLeftCell="A82" workbookViewId="0">
      <selection activeCell="F45" sqref="F45"/>
    </sheetView>
  </sheetViews>
  <sheetFormatPr defaultRowHeight="14.5" x14ac:dyDescent="0.35"/>
  <cols>
    <col min="2" max="2" width="10.81640625" bestFit="1" customWidth="1"/>
    <col min="3" max="3" width="11.08984375" customWidth="1"/>
    <col min="5" max="5" width="14.1796875" customWidth="1"/>
    <col min="10" max="10" width="1.81640625" customWidth="1"/>
  </cols>
  <sheetData>
    <row r="1" spans="1:7" s="20" customFormat="1" ht="25" x14ac:dyDescent="0.5">
      <c r="A1" s="19" t="s">
        <v>82</v>
      </c>
    </row>
    <row r="2" spans="1:7" s="2" customFormat="1" ht="15.5" x14ac:dyDescent="0.35">
      <c r="A2" s="2" t="s">
        <v>13</v>
      </c>
    </row>
    <row r="3" spans="1:7" s="2" customFormat="1" ht="15.5" x14ac:dyDescent="0.35">
      <c r="A3" s="2" t="s">
        <v>15</v>
      </c>
      <c r="B3" s="2" t="s">
        <v>14</v>
      </c>
    </row>
    <row r="4" spans="1:7" s="2" customFormat="1" ht="15.5" x14ac:dyDescent="0.35"/>
    <row r="5" spans="1:7" s="2" customFormat="1" ht="15.5" x14ac:dyDescent="0.35">
      <c r="A5" s="3" t="s">
        <v>0</v>
      </c>
    </row>
    <row r="6" spans="1:7" s="2" customFormat="1" ht="15.5" x14ac:dyDescent="0.35"/>
    <row r="7" spans="1:7" s="2" customFormat="1" ht="15.5" x14ac:dyDescent="0.35">
      <c r="A7" s="4" t="s">
        <v>46</v>
      </c>
      <c r="F7" s="2" t="s">
        <v>47</v>
      </c>
      <c r="G7" s="29" t="str">
        <f>VLOOKUP(5,A10:E15, 3, FALSE)</f>
        <v>Brian</v>
      </c>
    </row>
    <row r="8" spans="1:7" s="2" customFormat="1" ht="15.5" x14ac:dyDescent="0.35">
      <c r="F8" s="2" t="s">
        <v>80</v>
      </c>
    </row>
    <row r="9" spans="1:7" s="2" customFormat="1" ht="31" x14ac:dyDescent="0.35">
      <c r="A9" s="5" t="s">
        <v>67</v>
      </c>
      <c r="B9" s="5" t="s">
        <v>27</v>
      </c>
      <c r="C9" s="5" t="s">
        <v>28</v>
      </c>
      <c r="D9" s="5" t="s">
        <v>29</v>
      </c>
      <c r="E9" s="5" t="s">
        <v>68</v>
      </c>
      <c r="F9" s="2" t="s">
        <v>81</v>
      </c>
    </row>
    <row r="10" spans="1:7" s="2" customFormat="1" ht="31" x14ac:dyDescent="0.35">
      <c r="A10" s="6">
        <v>7</v>
      </c>
      <c r="B10" s="6" t="s">
        <v>30</v>
      </c>
      <c r="C10" s="6" t="s">
        <v>31</v>
      </c>
      <c r="D10" s="6" t="s">
        <v>32</v>
      </c>
      <c r="E10" s="7">
        <v>25180</v>
      </c>
    </row>
    <row r="11" spans="1:7" s="2" customFormat="1" ht="31" x14ac:dyDescent="0.35">
      <c r="A11" s="8">
        <v>2</v>
      </c>
      <c r="B11" s="8" t="s">
        <v>33</v>
      </c>
      <c r="C11" s="8" t="s">
        <v>34</v>
      </c>
      <c r="D11" s="8" t="s">
        <v>35</v>
      </c>
      <c r="E11" s="9">
        <v>19043</v>
      </c>
    </row>
    <row r="12" spans="1:7" s="2" customFormat="1" ht="31" x14ac:dyDescent="0.35">
      <c r="A12" s="6">
        <v>9</v>
      </c>
      <c r="B12" s="6" t="s">
        <v>36</v>
      </c>
      <c r="C12" s="6" t="s">
        <v>37</v>
      </c>
      <c r="D12" s="6" t="s">
        <v>38</v>
      </c>
      <c r="E12" s="7">
        <v>23253</v>
      </c>
    </row>
    <row r="13" spans="1:7" s="2" customFormat="1" ht="31" x14ac:dyDescent="0.35">
      <c r="A13" s="8">
        <v>4</v>
      </c>
      <c r="B13" s="8" t="s">
        <v>39</v>
      </c>
      <c r="C13" s="8" t="s">
        <v>40</v>
      </c>
      <c r="D13" s="8" t="s">
        <v>38</v>
      </c>
      <c r="E13" s="9">
        <v>21447</v>
      </c>
    </row>
    <row r="14" spans="1:7" s="2" customFormat="1" ht="31" x14ac:dyDescent="0.35">
      <c r="A14" s="6">
        <v>5</v>
      </c>
      <c r="B14" s="6" t="s">
        <v>41</v>
      </c>
      <c r="C14" s="6" t="s">
        <v>42</v>
      </c>
      <c r="D14" s="6" t="s">
        <v>43</v>
      </c>
      <c r="E14" s="7">
        <v>20152</v>
      </c>
    </row>
    <row r="15" spans="1:7" s="2" customFormat="1" ht="31" x14ac:dyDescent="0.35">
      <c r="A15" s="8">
        <v>8</v>
      </c>
      <c r="B15" s="8" t="s">
        <v>44</v>
      </c>
      <c r="C15" s="8" t="s">
        <v>45</v>
      </c>
      <c r="D15" s="8" t="s">
        <v>32</v>
      </c>
      <c r="E15" s="9">
        <v>23194</v>
      </c>
    </row>
    <row r="16" spans="1:7" s="2" customFormat="1" ht="15.5" x14ac:dyDescent="0.35"/>
    <row r="17" spans="1:9" s="2" customFormat="1" ht="15.5" x14ac:dyDescent="0.35">
      <c r="A17" s="2">
        <v>5</v>
      </c>
      <c r="B17" s="10" t="s">
        <v>50</v>
      </c>
    </row>
    <row r="18" spans="1:9" s="2" customFormat="1" ht="15.5" x14ac:dyDescent="0.35">
      <c r="B18" s="21" t="str">
        <f>VLOOKUP(5,A10:E118,2,FALSE)</f>
        <v>Burke</v>
      </c>
    </row>
    <row r="19" spans="1:9" s="2" customFormat="1" ht="15.5" x14ac:dyDescent="0.35">
      <c r="A19" s="23" t="s">
        <v>69</v>
      </c>
      <c r="B19" s="24"/>
    </row>
    <row r="20" spans="1:9" s="2" customFormat="1" ht="15.5" x14ac:dyDescent="0.35">
      <c r="A20" s="2">
        <v>5</v>
      </c>
      <c r="B20" s="32" t="s">
        <v>48</v>
      </c>
    </row>
    <row r="21" spans="1:9" s="2" customFormat="1" ht="15.5" x14ac:dyDescent="0.35">
      <c r="B21" s="22" t="str">
        <f>IF(ISNA(VLOOKUP(5,A10:E15,2,FALSE))=TRUE, "Employee not found", VLOOKUP(5,A10:E15,2,FALSE))</f>
        <v>Burke</v>
      </c>
    </row>
    <row r="22" spans="1:9" s="2" customFormat="1" ht="15.5" x14ac:dyDescent="0.35">
      <c r="A22" s="2">
        <v>3</v>
      </c>
      <c r="B22" s="32" t="s">
        <v>51</v>
      </c>
    </row>
    <row r="23" spans="1:9" s="2" customFormat="1" ht="15.5" x14ac:dyDescent="0.35">
      <c r="B23" s="21" t="str">
        <f>IF(ISNA(VLOOKUP(3,A10:E15,2,FALSE)) = TRUE, "Employee not found", VLOOKUP(3,A10:E15,2,FALSE))</f>
        <v>Employee not found</v>
      </c>
    </row>
    <row r="24" spans="1:9" s="2" customFormat="1" ht="15.5" x14ac:dyDescent="0.35"/>
    <row r="25" spans="1:9" s="2" customFormat="1" ht="15.5" x14ac:dyDescent="0.35">
      <c r="B25" s="11" t="s">
        <v>52</v>
      </c>
    </row>
    <row r="26" spans="1:9" s="2" customFormat="1" ht="15.5" x14ac:dyDescent="0.35">
      <c r="B26" s="26" t="s">
        <v>49</v>
      </c>
    </row>
    <row r="27" spans="1:9" s="2" customFormat="1" ht="15.5" x14ac:dyDescent="0.35">
      <c r="A27" s="2" t="s">
        <v>57</v>
      </c>
    </row>
    <row r="28" spans="1:9" s="2" customFormat="1" ht="15.5" x14ac:dyDescent="0.35"/>
    <row r="29" spans="1:9" s="2" customFormat="1" ht="31" x14ac:dyDescent="0.35">
      <c r="A29" s="5" t="s">
        <v>74</v>
      </c>
      <c r="B29" s="5" t="s">
        <v>1</v>
      </c>
      <c r="C29" s="5" t="s">
        <v>2</v>
      </c>
      <c r="D29" s="5" t="s">
        <v>26</v>
      </c>
      <c r="E29" s="28">
        <f>VLOOKUP(1,A30:C38,2)</f>
        <v>2.17</v>
      </c>
      <c r="F29" s="31" t="s">
        <v>84</v>
      </c>
      <c r="H29" s="27"/>
    </row>
    <row r="30" spans="1:9" s="2" customFormat="1" ht="15.5" x14ac:dyDescent="0.35">
      <c r="A30" s="6">
        <v>0.45700000000000002</v>
      </c>
      <c r="B30" s="6">
        <v>3.55</v>
      </c>
      <c r="C30" s="6">
        <v>500</v>
      </c>
      <c r="D30" s="12" t="s">
        <v>3</v>
      </c>
      <c r="E30" s="4" t="s">
        <v>54</v>
      </c>
      <c r="H30" s="11"/>
      <c r="I30" s="4"/>
    </row>
    <row r="31" spans="1:9" s="2" customFormat="1" ht="15.5" x14ac:dyDescent="0.35">
      <c r="A31" s="8">
        <v>0.52500000000000002</v>
      </c>
      <c r="B31" s="8">
        <v>3.25</v>
      </c>
      <c r="C31" s="8">
        <v>400</v>
      </c>
      <c r="D31" s="12" t="s">
        <v>4</v>
      </c>
    </row>
    <row r="32" spans="1:9" s="2" customFormat="1" ht="15.5" x14ac:dyDescent="0.35">
      <c r="A32" s="6">
        <v>0.60599999999999998</v>
      </c>
      <c r="B32" s="6">
        <v>2.93</v>
      </c>
      <c r="C32" s="6">
        <v>300</v>
      </c>
      <c r="D32" s="12" t="s">
        <v>5</v>
      </c>
      <c r="E32" s="33" t="s">
        <v>53</v>
      </c>
    </row>
    <row r="33" spans="1:9" s="2" customFormat="1" ht="15.5" x14ac:dyDescent="0.35">
      <c r="A33" s="8">
        <v>0.67500000000000004</v>
      </c>
      <c r="B33" s="8">
        <v>2.75</v>
      </c>
      <c r="C33" s="8">
        <v>250</v>
      </c>
      <c r="D33" s="12" t="s">
        <v>6</v>
      </c>
      <c r="E33" s="12">
        <f>VLOOKUP(1,A30:C38,2)</f>
        <v>2.17</v>
      </c>
      <c r="F33" s="4" t="s">
        <v>54</v>
      </c>
      <c r="I33" s="13">
        <v>2.17</v>
      </c>
    </row>
    <row r="34" spans="1:9" s="2" customFormat="1" ht="15.5" x14ac:dyDescent="0.35">
      <c r="A34" s="6">
        <v>0.746</v>
      </c>
      <c r="B34" s="6">
        <v>2.57</v>
      </c>
      <c r="C34" s="6">
        <v>200</v>
      </c>
      <c r="D34" s="12" t="s">
        <v>7</v>
      </c>
      <c r="E34" s="12">
        <f>VLOOKUP(1,A30:C38,3)</f>
        <v>100</v>
      </c>
      <c r="F34" s="4" t="s">
        <v>55</v>
      </c>
      <c r="I34" s="13">
        <v>100</v>
      </c>
    </row>
    <row r="35" spans="1:9" s="2" customFormat="1" ht="15.5" x14ac:dyDescent="0.35">
      <c r="A35" s="8">
        <v>0.83499999999999996</v>
      </c>
      <c r="B35" s="8">
        <v>2.38</v>
      </c>
      <c r="C35" s="8">
        <v>150</v>
      </c>
      <c r="D35" s="12" t="s">
        <v>8</v>
      </c>
      <c r="E35" s="12" t="str">
        <f>+VLOOKUP(1,A30:D38,4)</f>
        <v>j</v>
      </c>
      <c r="F35" s="4" t="s">
        <v>56</v>
      </c>
      <c r="G35" s="13"/>
      <c r="I35" s="13" t="s">
        <v>9</v>
      </c>
    </row>
    <row r="36" spans="1:9" s="2" customFormat="1" ht="15.5" x14ac:dyDescent="0.35">
      <c r="A36" s="14">
        <v>0.94599999999999995</v>
      </c>
      <c r="B36" s="14">
        <v>2.17</v>
      </c>
      <c r="C36" s="6">
        <v>100</v>
      </c>
      <c r="D36" s="12" t="s">
        <v>9</v>
      </c>
    </row>
    <row r="37" spans="1:9" s="2" customFormat="1" ht="15.5" x14ac:dyDescent="0.35">
      <c r="A37" s="8">
        <v>1.0009999999999999</v>
      </c>
      <c r="B37" s="8">
        <v>1.95</v>
      </c>
      <c r="C37" s="8">
        <v>50</v>
      </c>
      <c r="D37" s="12" t="s">
        <v>10</v>
      </c>
    </row>
    <row r="38" spans="1:9" s="2" customFormat="1" ht="15.5" x14ac:dyDescent="0.35">
      <c r="A38" s="6">
        <v>1.29</v>
      </c>
      <c r="B38" s="6">
        <v>1.71</v>
      </c>
      <c r="C38" s="6">
        <v>0</v>
      </c>
      <c r="D38" s="12" t="s">
        <v>11</v>
      </c>
    </row>
    <row r="39" spans="1:9" s="2" customFormat="1" ht="15.5" x14ac:dyDescent="0.35">
      <c r="B39" s="27">
        <v>1</v>
      </c>
      <c r="C39" s="2" t="s">
        <v>12</v>
      </c>
    </row>
    <row r="40" spans="1:9" s="2" customFormat="1" ht="15.5" x14ac:dyDescent="0.35">
      <c r="B40" s="11">
        <v>2.17</v>
      </c>
      <c r="C40" s="4" t="s">
        <v>83</v>
      </c>
    </row>
    <row r="41" spans="1:9" s="2" customFormat="1" ht="15.5" x14ac:dyDescent="0.35"/>
    <row r="42" spans="1:9" s="2" customFormat="1" ht="15.5" x14ac:dyDescent="0.35">
      <c r="A42" s="2" t="s">
        <v>16</v>
      </c>
    </row>
    <row r="43" spans="1:9" s="2" customFormat="1" ht="15.5" x14ac:dyDescent="0.35">
      <c r="B43" s="2" t="s">
        <v>63</v>
      </c>
    </row>
    <row r="44" spans="1:9" s="2" customFormat="1" ht="15.5" x14ac:dyDescent="0.35">
      <c r="E44" s="2" t="s">
        <v>64</v>
      </c>
      <c r="F44" s="2" t="s">
        <v>65</v>
      </c>
    </row>
    <row r="45" spans="1:9" s="2" customFormat="1" ht="31" x14ac:dyDescent="0.35">
      <c r="A45" s="15" t="s">
        <v>17</v>
      </c>
      <c r="B45" s="15" t="s">
        <v>18</v>
      </c>
      <c r="C45" s="15" t="s">
        <v>19</v>
      </c>
      <c r="D45" s="15" t="s">
        <v>20</v>
      </c>
      <c r="F45" s="27">
        <f>VLOOKUP(F44,A46:D50,3)*(1+VLOOKUP(F44,A46:D50,4))</f>
        <v>28.9575</v>
      </c>
      <c r="G45" s="2" t="s">
        <v>66</v>
      </c>
    </row>
    <row r="46" spans="1:9" s="2" customFormat="1" ht="15.5" x14ac:dyDescent="0.35">
      <c r="A46" s="16" t="s">
        <v>58</v>
      </c>
      <c r="B46" s="16" t="s">
        <v>21</v>
      </c>
      <c r="C46" s="17">
        <v>145.66999999999999</v>
      </c>
      <c r="D46" s="18">
        <v>0.3</v>
      </c>
      <c r="E46" s="34" t="s">
        <v>85</v>
      </c>
    </row>
    <row r="47" spans="1:9" s="2" customFormat="1" ht="15.5" x14ac:dyDescent="0.35">
      <c r="A47" s="16" t="s">
        <v>59</v>
      </c>
      <c r="B47" s="16" t="s">
        <v>22</v>
      </c>
      <c r="C47" s="17">
        <v>3.56</v>
      </c>
      <c r="D47" s="18">
        <v>0.4</v>
      </c>
    </row>
    <row r="48" spans="1:9" s="2" customFormat="1" ht="15.5" x14ac:dyDescent="0.35">
      <c r="A48" s="16" t="s">
        <v>60</v>
      </c>
      <c r="B48" s="16" t="s">
        <v>23</v>
      </c>
      <c r="C48" s="17">
        <v>21.45</v>
      </c>
      <c r="D48" s="18">
        <v>0.35</v>
      </c>
    </row>
    <row r="49" spans="1:4" s="2" customFormat="1" ht="15.5" x14ac:dyDescent="0.35">
      <c r="A49" s="16" t="s">
        <v>61</v>
      </c>
      <c r="B49" s="16" t="s">
        <v>24</v>
      </c>
      <c r="C49" s="17">
        <v>5.12</v>
      </c>
      <c r="D49" s="18">
        <v>0.4</v>
      </c>
    </row>
    <row r="50" spans="1:4" s="2" customFormat="1" ht="15.5" x14ac:dyDescent="0.35">
      <c r="A50" s="16" t="s">
        <v>62</v>
      </c>
      <c r="B50" s="16" t="s">
        <v>25</v>
      </c>
      <c r="C50" s="17">
        <v>2.56</v>
      </c>
      <c r="D50" s="18">
        <v>0.45</v>
      </c>
    </row>
    <row r="51" spans="1:4" s="2" customFormat="1" ht="15.5" x14ac:dyDescent="0.35"/>
    <row r="53" spans="1:4" x14ac:dyDescent="0.35">
      <c r="B53" s="1" t="s">
        <v>75</v>
      </c>
    </row>
    <row r="54" spans="1:4" x14ac:dyDescent="0.35">
      <c r="A54" t="s">
        <v>76</v>
      </c>
    </row>
    <row r="55" spans="1:4" x14ac:dyDescent="0.35">
      <c r="B55" t="s">
        <v>77</v>
      </c>
    </row>
    <row r="56" spans="1:4" x14ac:dyDescent="0.35">
      <c r="A56" t="s">
        <v>79</v>
      </c>
    </row>
    <row r="57" spans="1:4" x14ac:dyDescent="0.35">
      <c r="B57" s="30">
        <v>7</v>
      </c>
    </row>
    <row r="58" spans="1:4" x14ac:dyDescent="0.35">
      <c r="A58">
        <f>VLOOKUP(B57,'Grade sheet'!A2:D10,3)</f>
        <v>3.2</v>
      </c>
      <c r="C58" s="1" t="s">
        <v>78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20" sqref="D20"/>
    </sheetView>
  </sheetViews>
  <sheetFormatPr defaultRowHeight="14.5" x14ac:dyDescent="0.35"/>
  <cols>
    <col min="1" max="1" width="12.453125" customWidth="1"/>
    <col min="2" max="2" width="16.453125" customWidth="1"/>
    <col min="3" max="3" width="15.26953125" customWidth="1"/>
    <col min="4" max="4" width="13.81640625" customWidth="1"/>
  </cols>
  <sheetData>
    <row r="1" spans="1:4" ht="15.5" x14ac:dyDescent="0.35">
      <c r="A1" s="5" t="s">
        <v>70</v>
      </c>
      <c r="B1" s="5" t="s">
        <v>71</v>
      </c>
      <c r="C1" s="5" t="s">
        <v>72</v>
      </c>
      <c r="D1" s="25" t="s">
        <v>73</v>
      </c>
    </row>
    <row r="2" spans="1:4" ht="15.5" x14ac:dyDescent="0.35">
      <c r="A2" s="6">
        <v>1</v>
      </c>
      <c r="B2" s="6">
        <v>4</v>
      </c>
      <c r="C2" s="6">
        <v>3.5</v>
      </c>
      <c r="D2" s="12">
        <f>(B2+C2)/2</f>
        <v>3.75</v>
      </c>
    </row>
    <row r="3" spans="1:4" ht="15.5" x14ac:dyDescent="0.35">
      <c r="A3" s="8">
        <v>2</v>
      </c>
      <c r="B3" s="8">
        <v>3</v>
      </c>
      <c r="C3" s="8">
        <v>3.8</v>
      </c>
      <c r="D3" s="12">
        <f t="shared" ref="D3:D10" si="0">(B3+C3)/2</f>
        <v>3.4</v>
      </c>
    </row>
    <row r="4" spans="1:4" ht="15.5" x14ac:dyDescent="0.35">
      <c r="A4" s="6">
        <v>5</v>
      </c>
      <c r="B4" s="6">
        <v>3.5</v>
      </c>
      <c r="C4" s="6">
        <v>2.9</v>
      </c>
      <c r="D4" s="12">
        <f t="shared" si="0"/>
        <v>3.2</v>
      </c>
    </row>
    <row r="5" spans="1:4" ht="15.5" x14ac:dyDescent="0.35">
      <c r="A5" s="8">
        <v>6</v>
      </c>
      <c r="B5" s="8">
        <v>2.7</v>
      </c>
      <c r="C5" s="8">
        <v>3</v>
      </c>
      <c r="D5" s="12">
        <f t="shared" si="0"/>
        <v>2.85</v>
      </c>
    </row>
    <row r="6" spans="1:4" ht="15.5" x14ac:dyDescent="0.35">
      <c r="A6" s="6">
        <v>4</v>
      </c>
      <c r="B6" s="6">
        <v>2.5</v>
      </c>
      <c r="C6" s="6">
        <v>2.9</v>
      </c>
      <c r="D6" s="12">
        <f t="shared" si="0"/>
        <v>2.7</v>
      </c>
    </row>
    <row r="7" spans="1:4" ht="15.5" x14ac:dyDescent="0.35">
      <c r="A7" s="8">
        <v>3</v>
      </c>
      <c r="B7" s="8">
        <v>3.5</v>
      </c>
      <c r="C7" s="8">
        <v>3.2</v>
      </c>
      <c r="D7" s="12">
        <f t="shared" si="0"/>
        <v>3.35</v>
      </c>
    </row>
    <row r="8" spans="1:4" ht="15.5" x14ac:dyDescent="0.35">
      <c r="A8" s="14">
        <v>9</v>
      </c>
      <c r="B8" s="6">
        <v>2</v>
      </c>
      <c r="C8" s="6">
        <v>4</v>
      </c>
      <c r="D8" s="12">
        <f t="shared" si="0"/>
        <v>3</v>
      </c>
    </row>
    <row r="9" spans="1:4" ht="15.5" x14ac:dyDescent="0.35">
      <c r="A9" s="8">
        <v>8</v>
      </c>
      <c r="B9" s="8">
        <v>1.9</v>
      </c>
      <c r="C9" s="8">
        <v>3.5</v>
      </c>
      <c r="D9" s="12">
        <f t="shared" si="0"/>
        <v>2.7</v>
      </c>
    </row>
    <row r="10" spans="1:4" ht="15.5" x14ac:dyDescent="0.35">
      <c r="A10" s="6">
        <v>7</v>
      </c>
      <c r="B10" s="6">
        <v>3.8</v>
      </c>
      <c r="C10" s="6">
        <v>2.8</v>
      </c>
      <c r="D10" s="12">
        <f t="shared" si="0"/>
        <v>3.3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Vlookup</vt:lpstr>
      <vt:lpstr>Grade sheet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Kevin</cp:lastModifiedBy>
  <cp:lastPrinted>2017-01-11T05:41:08Z</cp:lastPrinted>
  <dcterms:created xsi:type="dcterms:W3CDTF">2016-09-24T23:49:51Z</dcterms:created>
  <dcterms:modified xsi:type="dcterms:W3CDTF">2017-01-11T05:50:21Z</dcterms:modified>
</cp:coreProperties>
</file>